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BOTEST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4" i="1"/>
  <c r="D13" i="1" s="1"/>
  <c r="E14" i="1"/>
  <c r="H14" i="1"/>
  <c r="H13" i="1" s="1"/>
  <c r="L14" i="1"/>
  <c r="L13" i="1" s="1"/>
  <c r="D15" i="1"/>
  <c r="E15" i="1"/>
  <c r="F15" i="1"/>
  <c r="F14" i="1" s="1"/>
  <c r="F13" i="1" s="1"/>
  <c r="G15" i="1"/>
  <c r="G14" i="1" s="1"/>
  <c r="G13" i="1" s="1"/>
  <c r="H15" i="1"/>
  <c r="I15" i="1"/>
  <c r="I14" i="1" s="1"/>
  <c r="J15" i="1"/>
  <c r="J14" i="1" s="1"/>
  <c r="J13" i="1" s="1"/>
  <c r="K15" i="1"/>
  <c r="L15" i="1"/>
  <c r="K16" i="1"/>
  <c r="D17" i="1"/>
  <c r="E17" i="1"/>
  <c r="F17" i="1"/>
  <c r="G17" i="1"/>
  <c r="H17" i="1"/>
  <c r="I17" i="1"/>
  <c r="K17" i="1" s="1"/>
  <c r="J17" i="1"/>
  <c r="L17" i="1"/>
  <c r="K18" i="1"/>
  <c r="K19" i="1"/>
  <c r="E21" i="1"/>
  <c r="D22" i="1"/>
  <c r="D21" i="1" s="1"/>
  <c r="E22" i="1"/>
  <c r="F22" i="1"/>
  <c r="G22" i="1"/>
  <c r="G21" i="1" s="1"/>
  <c r="H22" i="1"/>
  <c r="H21" i="1" s="1"/>
  <c r="I22" i="1"/>
  <c r="J22" i="1"/>
  <c r="J21" i="1" s="1"/>
  <c r="K22" i="1"/>
  <c r="L22" i="1"/>
  <c r="L21" i="1" s="1"/>
  <c r="K23" i="1"/>
  <c r="D24" i="1"/>
  <c r="E24" i="1"/>
  <c r="F24" i="1"/>
  <c r="F21" i="1" s="1"/>
  <c r="G24" i="1"/>
  <c r="H24" i="1"/>
  <c r="I24" i="1"/>
  <c r="K24" i="1" s="1"/>
  <c r="J24" i="1"/>
  <c r="L24" i="1"/>
  <c r="K25" i="1"/>
  <c r="K26" i="1"/>
  <c r="G27" i="1"/>
  <c r="H27" i="1"/>
  <c r="D28" i="1"/>
  <c r="D27" i="1" s="1"/>
  <c r="E28" i="1"/>
  <c r="E27" i="1" s="1"/>
  <c r="F28" i="1"/>
  <c r="F27" i="1" s="1"/>
  <c r="G28" i="1"/>
  <c r="H28" i="1"/>
  <c r="I28" i="1"/>
  <c r="I27" i="1" s="1"/>
  <c r="J28" i="1"/>
  <c r="J27" i="1" s="1"/>
  <c r="L28" i="1"/>
  <c r="L27" i="1" s="1"/>
  <c r="K29" i="1"/>
  <c r="D30" i="1"/>
  <c r="L30" i="1"/>
  <c r="D31" i="1"/>
  <c r="E31" i="1"/>
  <c r="F31" i="1"/>
  <c r="F30" i="1" s="1"/>
  <c r="G31" i="1"/>
  <c r="G30" i="1" s="1"/>
  <c r="H31" i="1"/>
  <c r="I31" i="1"/>
  <c r="I30" i="1" s="1"/>
  <c r="J31" i="1"/>
  <c r="J30" i="1" s="1"/>
  <c r="K31" i="1"/>
  <c r="L31" i="1"/>
  <c r="K32" i="1"/>
  <c r="D33" i="1"/>
  <c r="E33" i="1"/>
  <c r="E30" i="1" s="1"/>
  <c r="F33" i="1"/>
  <c r="G33" i="1"/>
  <c r="H33" i="1"/>
  <c r="H30" i="1" s="1"/>
  <c r="I33" i="1"/>
  <c r="K33" i="1" s="1"/>
  <c r="J33" i="1"/>
  <c r="L33" i="1"/>
  <c r="K34" i="1"/>
  <c r="K35" i="1"/>
  <c r="K36" i="1"/>
  <c r="E37" i="1"/>
  <c r="D38" i="1"/>
  <c r="D37" i="1" s="1"/>
  <c r="E38" i="1"/>
  <c r="F38" i="1"/>
  <c r="G38" i="1"/>
  <c r="G37" i="1" s="1"/>
  <c r="H38" i="1"/>
  <c r="H37" i="1" s="1"/>
  <c r="I38" i="1"/>
  <c r="J38" i="1"/>
  <c r="J37" i="1" s="1"/>
  <c r="K38" i="1"/>
  <c r="L38" i="1"/>
  <c r="L37" i="1" s="1"/>
  <c r="K39" i="1"/>
  <c r="K40" i="1"/>
  <c r="D41" i="1"/>
  <c r="E41" i="1"/>
  <c r="F41" i="1"/>
  <c r="F37" i="1" s="1"/>
  <c r="G41" i="1"/>
  <c r="H41" i="1"/>
  <c r="I41" i="1"/>
  <c r="I37" i="1" s="1"/>
  <c r="J41" i="1"/>
  <c r="L41" i="1"/>
  <c r="K42" i="1"/>
  <c r="D43" i="1"/>
  <c r="E43" i="1"/>
  <c r="F43" i="1"/>
  <c r="G43" i="1"/>
  <c r="H43" i="1"/>
  <c r="I43" i="1"/>
  <c r="J43" i="1"/>
  <c r="K43" i="1"/>
  <c r="L43" i="1"/>
  <c r="K44" i="1"/>
  <c r="E45" i="1"/>
  <c r="D46" i="1"/>
  <c r="E46" i="1"/>
  <c r="H46" i="1"/>
  <c r="H45" i="1" s="1"/>
  <c r="L46" i="1"/>
  <c r="D47" i="1"/>
  <c r="E47" i="1"/>
  <c r="F47" i="1"/>
  <c r="F46" i="1" s="1"/>
  <c r="F45" i="1" s="1"/>
  <c r="G47" i="1"/>
  <c r="G46" i="1" s="1"/>
  <c r="G45" i="1" s="1"/>
  <c r="H47" i="1"/>
  <c r="I47" i="1"/>
  <c r="I46" i="1" s="1"/>
  <c r="J47" i="1"/>
  <c r="J46" i="1" s="1"/>
  <c r="K47" i="1"/>
  <c r="L47" i="1"/>
  <c r="K48" i="1"/>
  <c r="K49" i="1"/>
  <c r="K50" i="1"/>
  <c r="K51" i="1"/>
  <c r="E52" i="1"/>
  <c r="F52" i="1"/>
  <c r="K53" i="1"/>
  <c r="D54" i="1"/>
  <c r="D52" i="1" s="1"/>
  <c r="E54" i="1"/>
  <c r="F54" i="1"/>
  <c r="G54" i="1"/>
  <c r="G52" i="1" s="1"/>
  <c r="H54" i="1"/>
  <c r="H52" i="1" s="1"/>
  <c r="I54" i="1"/>
  <c r="I52" i="1" s="1"/>
  <c r="K52" i="1" s="1"/>
  <c r="J54" i="1"/>
  <c r="J52" i="1" s="1"/>
  <c r="K54" i="1"/>
  <c r="L54" i="1"/>
  <c r="L52" i="1" s="1"/>
  <c r="K55" i="1"/>
  <c r="K56" i="1"/>
  <c r="I57" i="1"/>
  <c r="D58" i="1"/>
  <c r="D57" i="1" s="1"/>
  <c r="H58" i="1"/>
  <c r="H57" i="1" s="1"/>
  <c r="I58" i="1"/>
  <c r="L58" i="1"/>
  <c r="L57" i="1" s="1"/>
  <c r="D59" i="1"/>
  <c r="E59" i="1"/>
  <c r="E58" i="1" s="1"/>
  <c r="E57" i="1" s="1"/>
  <c r="F59" i="1"/>
  <c r="F58" i="1" s="1"/>
  <c r="F57" i="1" s="1"/>
  <c r="G59" i="1"/>
  <c r="G58" i="1" s="1"/>
  <c r="G57" i="1" s="1"/>
  <c r="H59" i="1"/>
  <c r="I59" i="1"/>
  <c r="J59" i="1"/>
  <c r="J58" i="1" s="1"/>
  <c r="K59" i="1"/>
  <c r="L59" i="1"/>
  <c r="K60" i="1"/>
  <c r="D61" i="1"/>
  <c r="E61" i="1"/>
  <c r="F61" i="1"/>
  <c r="G61" i="1"/>
  <c r="H61" i="1"/>
  <c r="I61" i="1"/>
  <c r="J61" i="1"/>
  <c r="K61" i="1"/>
  <c r="L61" i="1"/>
  <c r="K62" i="1"/>
  <c r="K63" i="1"/>
  <c r="K64" i="1"/>
  <c r="K65" i="1"/>
  <c r="K66" i="1"/>
  <c r="F20" i="1" l="1"/>
  <c r="H20" i="1"/>
  <c r="F12" i="1"/>
  <c r="K27" i="1"/>
  <c r="G20" i="1"/>
  <c r="G12" i="1" s="1"/>
  <c r="H12" i="1"/>
  <c r="J57" i="1"/>
  <c r="K57" i="1" s="1"/>
  <c r="K58" i="1"/>
  <c r="J45" i="1"/>
  <c r="L20" i="1"/>
  <c r="D20" i="1"/>
  <c r="D12" i="1" s="1"/>
  <c r="I13" i="1"/>
  <c r="K14" i="1"/>
  <c r="L45" i="1"/>
  <c r="L12" i="1" s="1"/>
  <c r="J12" i="1"/>
  <c r="K37" i="1"/>
  <c r="E20" i="1"/>
  <c r="E12" i="1" s="1"/>
  <c r="I45" i="1"/>
  <c r="K45" i="1" s="1"/>
  <c r="K46" i="1"/>
  <c r="D45" i="1"/>
  <c r="K30" i="1"/>
  <c r="J20" i="1"/>
  <c r="K28" i="1"/>
  <c r="I21" i="1"/>
  <c r="K41" i="1"/>
  <c r="I20" i="1" l="1"/>
  <c r="K20" i="1" s="1"/>
  <c r="K21" i="1"/>
  <c r="I12" i="1"/>
  <c r="K12" i="1" s="1"/>
  <c r="K13" i="1"/>
</calcChain>
</file>

<file path=xl/sharedStrings.xml><?xml version="1.0" encoding="utf-8"?>
<sst xmlns="http://schemas.openxmlformats.org/spreadsheetml/2006/main" count="189" uniqueCount="187">
  <si>
    <t>CENTRALIZAT</t>
  </si>
  <si>
    <t xml:space="preserve"> Anexa 13</t>
  </si>
  <si>
    <t>Cont de executie - Cheltuieli - Bugetul local</t>
  </si>
  <si>
    <t>Trimestrul: 4,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</si>
  <si>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</si>
  <si>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</si>
  <si>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</si>
  <si>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</si>
  <si>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</si>
  <si>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</si>
  <si>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</si>
  <si>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</si>
  <si>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</si>
  <si>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</si>
  <si>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</si>
  <si>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</si>
  <si>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</si>
  <si>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</si>
  <si>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</si>
  <si>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</si>
  <si>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</si>
  <si>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</si>
  <si>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</si>
  <si>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</si>
  <si>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</si>
  <si>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</si>
  <si>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</si>
  <si>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</si>
  <si>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</si>
  <si>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</si>
  <si>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</si>
  <si>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</si>
  <si>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</si>
  <si>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</si>
  <si>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</si>
  <si>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</si>
  <si>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</si>
  <si>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</si>
  <si>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</si>
  <si>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</si>
  <si>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</si>
  <si>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</si>
  <si>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</si>
  <si>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</si>
  <si>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</si>
  <si>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</si>
  <si>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</si>
  <si>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</si>
  <si>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</si>
  <si>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</si>
  <si>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</si>
  <si>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</si>
  <si>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</si>
  <si>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</si>
  <si>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</si>
  <si>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</si>
  <si>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</si>
  <si>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</si>
  <si>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</si>
  <si>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</si>
  <si>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35</t>
  </si>
  <si>
    <t xml:space="preserve">Invatamant secundar superior   </t>
  </si>
  <si>
    <t>65.02.04.02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</si>
  <si>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</si>
  <si>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</si>
  <si>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</si>
  <si>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</si>
  <si>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</si>
  <si>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</si>
  <si>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</si>
  <si>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</si>
  <si>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</si>
  <si>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</si>
  <si>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</si>
  <si>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</si>
  <si>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</si>
  <si>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</si>
  <si>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</si>
  <si>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</si>
  <si>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</si>
  <si>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</si>
  <si>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66</t>
  </si>
  <si>
    <t>Servicii recreative si sportive (cod 67.02.05.01 la 67.02.05.03)</t>
  </si>
  <si>
    <t>67.02.05</t>
  </si>
  <si>
    <t>69</t>
  </si>
  <si>
    <t>Intretinere gradini publice, parcuri, zone verzi, baze sportive si de agrement</t>
  </si>
  <si>
    <t>67.02.05.03</t>
  </si>
  <si>
    <t>70</t>
  </si>
  <si>
    <t>Servicii religioase</t>
  </si>
  <si>
    <t>67.02.06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</si>
  <si>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</si>
  <si>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</si>
  <si>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</si>
  <si>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</si>
  <si>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</si>
  <si>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</si>
  <si>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</si>
  <si>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</si>
  <si>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</si>
  <si>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</si>
  <si>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</si>
  <si>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</si>
  <si>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76</t>
  </si>
  <si>
    <t>Asistenta sociala pentru familie si copii</t>
  </si>
  <si>
    <t>68.02.06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</si>
  <si>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</si>
  <si>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</si>
  <si>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</si>
  <si>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</si>
  <si>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</si>
  <si>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</si>
  <si>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</si>
  <si>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</si>
  <si>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</si>
  <si>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</si>
  <si>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</si>
  <si>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</si>
  <si>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</si>
  <si>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</si>
  <si>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</si>
  <si>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</si>
  <si>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</si>
  <si>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</si>
  <si>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</si>
  <si>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</si>
  <si>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</si>
  <si>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</si>
  <si>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</si>
  <si>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</si>
  <si>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</si>
  <si>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</si>
  <si>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</si>
  <si>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94</t>
  </si>
  <si>
    <t>Alimentare cu gaze naturale in localitati</t>
  </si>
  <si>
    <t>70.02.07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</si>
  <si>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</si>
  <si>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</si>
  <si>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</si>
  <si>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</si>
  <si>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</si>
  <si>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</si>
  <si>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97</t>
  </si>
  <si>
    <t>Reducerea şi controlul poluării</t>
  </si>
  <si>
    <t>74.02.03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</si>
  <si>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</si>
  <si>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</si>
  <si>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</si>
  <si>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</si>
  <si>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</si>
  <si>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</si>
  <si>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101</t>
  </si>
  <si>
    <t>Canalizarea si tratarea apelor reziduale</t>
  </si>
  <si>
    <t>74.02.06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</si>
  <si>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</si>
  <si>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</si>
  <si>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</si>
  <si>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</si>
  <si>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</si>
  <si>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</si>
  <si>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</si>
  <si>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</si>
  <si>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</si>
  <si>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</si>
  <si>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</si>
  <si>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</si>
  <si>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130</t>
  </si>
  <si>
    <t>Alte actiuni economice (cod 87.02.01+87.02.03 la 87.02.05+87.02.50)</t>
  </si>
  <si>
    <t>87.02</t>
  </si>
  <si>
    <t>135</t>
  </si>
  <si>
    <t>Alte actiuni economice</t>
  </si>
  <si>
    <t>87.02.50</t>
  </si>
  <si>
    <t>136</t>
  </si>
  <si>
    <t>VII. REZERVE, EXCEDENT / DEFICIT</t>
  </si>
  <si>
    <t>96.02</t>
  </si>
  <si>
    <t>139</t>
  </si>
  <si>
    <t xml:space="preserve">    Excedentul secţiunii de funcţionare</t>
  </si>
  <si>
    <t>98.02.96</t>
  </si>
  <si>
    <t>141</t>
  </si>
  <si>
    <t>DEFICIT          99.02.96 + 99.02.97</t>
  </si>
  <si>
    <t>99.02</t>
  </si>
  <si>
    <t>143</t>
  </si>
  <si>
    <t xml:space="preserve">    Deficitul secţiunii de dezvoltare</t>
  </si>
  <si>
    <t>99.02.97</t>
  </si>
  <si>
    <t>ORDONATOR DE CREDITE,</t>
  </si>
  <si>
    <t>PANTEA ADRIAN</t>
  </si>
  <si>
    <t>,</t>
  </si>
  <si>
    <t>Neniu Simona Liliana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</si>
</sst>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D13+D20+D45+D57</f>
        <v>1285721</v>
      </c>
      <c r="E12" s="11">
        <f>E13+E20+E45+E57</f>
        <v>14611504</v>
      </c>
      <c r="F12" s="11">
        <f>F13+F20+F45+F57</f>
        <v>6929462</v>
      </c>
      <c r="G12" s="11">
        <f>G13+G20+G45+G57</f>
        <v>22056245</v>
      </c>
      <c r="H12" s="11">
        <f>H13+H20+H45+H57</f>
        <v>22026106</v>
      </c>
      <c r="I12" s="11">
        <f>I13+I20+I45+I57</f>
        <v>21928495</v>
      </c>
      <c r="J12" s="11">
        <f>J13+J20+J45+J57</f>
        <v>16235600</v>
      </c>
      <c r="K12" s="11">
        <f>I12-J12</f>
        <v>5692895</v>
      </c>
      <c r="L12" s="11">
        <f>L13+L20+L45+L57</f>
        <v>5461415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130000</v>
      </c>
      <c r="E13" s="11">
        <f>E14+E17</f>
        <v>202600</v>
      </c>
      <c r="F13" s="11">
        <f>F14+F17</f>
        <v>1738500</v>
      </c>
      <c r="G13" s="11">
        <f>G14+G17</f>
        <v>2250600</v>
      </c>
      <c r="H13" s="11">
        <f>H14+H17</f>
        <v>2220600</v>
      </c>
      <c r="I13" s="11">
        <f>I14+I17</f>
        <v>2205606</v>
      </c>
      <c r="J13" s="11">
        <f>J14+J17</f>
        <v>2115380</v>
      </c>
      <c r="K13" s="11">
        <f>I13-J13</f>
        <v>90226</v>
      </c>
      <c r="L13" s="11">
        <f>L14+L17</f>
        <v>1986102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130000</v>
      </c>
      <c r="E14" s="11">
        <f>E15</f>
        <v>202600</v>
      </c>
      <c r="F14" s="11">
        <f>F15</f>
        <v>1708500</v>
      </c>
      <c r="G14" s="11">
        <f>G15</f>
        <v>2211600</v>
      </c>
      <c r="H14" s="11">
        <f>H15</f>
        <v>2211600</v>
      </c>
      <c r="I14" s="11">
        <f>I15</f>
        <v>2196606</v>
      </c>
      <c r="J14" s="11">
        <f>J15</f>
        <v>2107924</v>
      </c>
      <c r="K14" s="11">
        <f>I14-J14</f>
        <v>88682</v>
      </c>
      <c r="L14" s="11">
        <f>L15</f>
        <v>1978646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130000</v>
      </c>
      <c r="E15" s="11">
        <f>E16</f>
        <v>202600</v>
      </c>
      <c r="F15" s="11">
        <f>F16</f>
        <v>1708500</v>
      </c>
      <c r="G15" s="11">
        <f>G16</f>
        <v>2211600</v>
      </c>
      <c r="H15" s="11">
        <f>H16</f>
        <v>2211600</v>
      </c>
      <c r="I15" s="11">
        <f>I16</f>
        <v>2196606</v>
      </c>
      <c r="J15" s="11">
        <f>J16</f>
        <v>2107924</v>
      </c>
      <c r="K15" s="11">
        <f>I15-J15</f>
        <v>88682</v>
      </c>
      <c r="L15" s="11">
        <f>L16</f>
        <v>1978646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130000</v>
      </c>
      <c r="E16" s="11">
        <v>202600</v>
      </c>
      <c r="F16" s="11">
        <v>1708500</v>
      </c>
      <c r="G16" s="11">
        <v>2211600</v>
      </c>
      <c r="H16" s="11">
        <v>2211600</v>
      </c>
      <c r="I16" s="11">
        <v>2196606</v>
      </c>
      <c r="J16" s="11">
        <v>2107924</v>
      </c>
      <c r="K16" s="11">
        <f>I16-J16</f>
        <v>88682</v>
      </c>
      <c r="L16" s="11">
        <v>1978646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30000</v>
      </c>
      <c r="G17" s="11">
        <f>G18+G19</f>
        <v>39000</v>
      </c>
      <c r="H17" s="11">
        <f>H18+H19</f>
        <v>9000</v>
      </c>
      <c r="I17" s="11">
        <f>I18+I19</f>
        <v>9000</v>
      </c>
      <c r="J17" s="11">
        <f>J18+J19</f>
        <v>7456</v>
      </c>
      <c r="K17" s="11">
        <f>I17-J17</f>
        <v>1544</v>
      </c>
      <c r="L17" s="11">
        <f>L18+L19</f>
        <v>7456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30000</v>
      </c>
      <c r="G18" s="11">
        <v>30000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0</v>
      </c>
      <c r="G19" s="11">
        <v>9000</v>
      </c>
      <c r="H19" s="11">
        <v>9000</v>
      </c>
      <c r="I19" s="11">
        <v>9000</v>
      </c>
      <c r="J19" s="11">
        <v>7456</v>
      </c>
      <c r="K19" s="11">
        <f>I19-J19</f>
        <v>1544</v>
      </c>
      <c r="L19" s="11">
        <v>7456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D21+D27+D30+D37</f>
        <v>470221</v>
      </c>
      <c r="E20" s="11">
        <f>E21+E27+E30+E37</f>
        <v>1415721</v>
      </c>
      <c r="F20" s="11">
        <f>F21+F27+F30+F37</f>
        <v>3077721</v>
      </c>
      <c r="G20" s="11">
        <f>G21+G27+G30+G37</f>
        <v>4895321</v>
      </c>
      <c r="H20" s="11">
        <f>H21+H27+H30+H37</f>
        <v>4895182</v>
      </c>
      <c r="I20" s="11">
        <f>I21+I27+I30+I37</f>
        <v>4818200</v>
      </c>
      <c r="J20" s="11">
        <f>J21+J27+J30+J37</f>
        <v>3745485</v>
      </c>
      <c r="K20" s="11">
        <f>I20-J20</f>
        <v>1072715</v>
      </c>
      <c r="L20" s="11">
        <f>L21+L27+L30+L37</f>
        <v>2716370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</f>
        <v>41000</v>
      </c>
      <c r="E21" s="11">
        <f>E22+E24</f>
        <v>990000</v>
      </c>
      <c r="F21" s="11">
        <f>F22+F24</f>
        <v>599500</v>
      </c>
      <c r="G21" s="11">
        <f>G22+G24</f>
        <v>2013500</v>
      </c>
      <c r="H21" s="11">
        <f>H22+H24</f>
        <v>2013500</v>
      </c>
      <c r="I21" s="11">
        <f>I22+I24</f>
        <v>2013500</v>
      </c>
      <c r="J21" s="11">
        <f>J22+J24</f>
        <v>1347963</v>
      </c>
      <c r="K21" s="11">
        <f>I21-J21</f>
        <v>665537</v>
      </c>
      <c r="L21" s="11">
        <f>L22+L24</f>
        <v>273002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21000</v>
      </c>
      <c r="E22" s="11">
        <f>E23</f>
        <v>816000</v>
      </c>
      <c r="F22" s="11">
        <f>F23</f>
        <v>25000</v>
      </c>
      <c r="G22" s="11">
        <f>G23</f>
        <v>823500</v>
      </c>
      <c r="H22" s="11">
        <f>H23</f>
        <v>823500</v>
      </c>
      <c r="I22" s="11">
        <f>I23</f>
        <v>823500</v>
      </c>
      <c r="J22" s="11">
        <f>J23</f>
        <v>810533</v>
      </c>
      <c r="K22" s="11">
        <f>I22-J22</f>
        <v>12967</v>
      </c>
      <c r="L22" s="11">
        <f>L23</f>
        <v>15355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21000</v>
      </c>
      <c r="E23" s="11">
        <v>816000</v>
      </c>
      <c r="F23" s="11">
        <v>25000</v>
      </c>
      <c r="G23" s="11">
        <v>823500</v>
      </c>
      <c r="H23" s="11">
        <v>823500</v>
      </c>
      <c r="I23" s="11">
        <v>823500</v>
      </c>
      <c r="J23" s="11">
        <v>810533</v>
      </c>
      <c r="K23" s="11">
        <f>I23-J23</f>
        <v>12967</v>
      </c>
      <c r="L23" s="11">
        <v>15355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20000</v>
      </c>
      <c r="E24" s="11">
        <f>E25+E26</f>
        <v>174000</v>
      </c>
      <c r="F24" s="11">
        <f>F25+F26</f>
        <v>574500</v>
      </c>
      <c r="G24" s="11">
        <f>G25+G26</f>
        <v>1190000</v>
      </c>
      <c r="H24" s="11">
        <f>H25+H26</f>
        <v>1190000</v>
      </c>
      <c r="I24" s="11">
        <f>I25+I26</f>
        <v>1190000</v>
      </c>
      <c r="J24" s="11">
        <f>J25+J26</f>
        <v>537430</v>
      </c>
      <c r="K24" s="11">
        <f>I24-J24</f>
        <v>652570</v>
      </c>
      <c r="L24" s="11">
        <f>L25+L26</f>
        <v>257647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20000</v>
      </c>
      <c r="E25" s="11">
        <v>174000</v>
      </c>
      <c r="F25" s="11">
        <v>562500</v>
      </c>
      <c r="G25" s="11">
        <v>1176000</v>
      </c>
      <c r="H25" s="11">
        <v>1176000</v>
      </c>
      <c r="I25" s="11">
        <v>1176000</v>
      </c>
      <c r="J25" s="11">
        <v>524835</v>
      </c>
      <c r="K25" s="11">
        <f>I25-J25</f>
        <v>651165</v>
      </c>
      <c r="L25" s="11">
        <v>245052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12000</v>
      </c>
      <c r="G26" s="11">
        <v>14000</v>
      </c>
      <c r="H26" s="11">
        <v>14000</v>
      </c>
      <c r="I26" s="11">
        <v>14000</v>
      </c>
      <c r="J26" s="11">
        <v>12595</v>
      </c>
      <c r="K26" s="11">
        <f>I26-J26</f>
        <v>1405</v>
      </c>
      <c r="L26" s="11">
        <v>12595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+D28</f>
        <v>78600</v>
      </c>
      <c r="E27" s="11">
        <f>+E28</f>
        <v>85100</v>
      </c>
      <c r="F27" s="11">
        <f>+F28</f>
        <v>89100</v>
      </c>
      <c r="G27" s="11">
        <f>+G28</f>
        <v>110200</v>
      </c>
      <c r="H27" s="11">
        <f>+H28</f>
        <v>110200</v>
      </c>
      <c r="I27" s="11">
        <f>+I28</f>
        <v>110200</v>
      </c>
      <c r="J27" s="11">
        <f>+J28</f>
        <v>66130</v>
      </c>
      <c r="K27" s="11">
        <f>I27-J27</f>
        <v>44070</v>
      </c>
      <c r="L27" s="11">
        <f>+L28</f>
        <v>22902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78600</v>
      </c>
      <c r="E28" s="11">
        <f>E29</f>
        <v>85100</v>
      </c>
      <c r="F28" s="11">
        <f>F29</f>
        <v>89100</v>
      </c>
      <c r="G28" s="11">
        <f>G29</f>
        <v>110200</v>
      </c>
      <c r="H28" s="11">
        <f>H29</f>
        <v>110200</v>
      </c>
      <c r="I28" s="11">
        <f>I29</f>
        <v>110200</v>
      </c>
      <c r="J28" s="11">
        <f>J29</f>
        <v>66130</v>
      </c>
      <c r="K28" s="11">
        <f>I28-J28</f>
        <v>44070</v>
      </c>
      <c r="L28" s="11">
        <f>L29</f>
        <v>22902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78600</v>
      </c>
      <c r="E29" s="11">
        <v>85100</v>
      </c>
      <c r="F29" s="11">
        <v>89100</v>
      </c>
      <c r="G29" s="11">
        <v>110200</v>
      </c>
      <c r="H29" s="11">
        <v>110200</v>
      </c>
      <c r="I29" s="11">
        <v>110200</v>
      </c>
      <c r="J29" s="11">
        <v>66130</v>
      </c>
      <c r="K29" s="11">
        <f>I29-J29</f>
        <v>44070</v>
      </c>
      <c r="L29" s="11">
        <v>22902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D31+D33+D35+D36</f>
        <v>350621</v>
      </c>
      <c r="E30" s="11">
        <f>E31+E33+E35+E36</f>
        <v>340621</v>
      </c>
      <c r="F30" s="11">
        <f>F31+F33+F35+F36</f>
        <v>390121</v>
      </c>
      <c r="G30" s="11">
        <f>G31+G33+G35+G36</f>
        <v>398621</v>
      </c>
      <c r="H30" s="11">
        <f>H31+H33+H35+H36</f>
        <v>398621</v>
      </c>
      <c r="I30" s="11">
        <f>I31+I33+I35+I36</f>
        <v>398621</v>
      </c>
      <c r="J30" s="11">
        <f>J31+J33+J35+J36</f>
        <v>52420</v>
      </c>
      <c r="K30" s="11">
        <f>I30-J30</f>
        <v>346201</v>
      </c>
      <c r="L30" s="11">
        <f>L31+L33+L35+L36</f>
        <v>86070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9500</v>
      </c>
      <c r="G31" s="11">
        <f>+G32</f>
        <v>18000</v>
      </c>
      <c r="H31" s="11">
        <f>+H32</f>
        <v>18000</v>
      </c>
      <c r="I31" s="11">
        <f>+I32</f>
        <v>18000</v>
      </c>
      <c r="J31" s="11">
        <f>+J32</f>
        <v>14949</v>
      </c>
      <c r="K31" s="11">
        <f>I31-J31</f>
        <v>3051</v>
      </c>
      <c r="L31" s="11">
        <f>+L32</f>
        <v>61299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9500</v>
      </c>
      <c r="G32" s="11">
        <v>18000</v>
      </c>
      <c r="H32" s="11">
        <v>18000</v>
      </c>
      <c r="I32" s="11">
        <v>18000</v>
      </c>
      <c r="J32" s="11">
        <v>14949</v>
      </c>
      <c r="K32" s="11">
        <f>I32-J32</f>
        <v>3051</v>
      </c>
      <c r="L32" s="11">
        <v>61299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+D34</f>
        <v>320621</v>
      </c>
      <c r="E33" s="11">
        <f>+E34</f>
        <v>340621</v>
      </c>
      <c r="F33" s="11">
        <f>+F34</f>
        <v>330621</v>
      </c>
      <c r="G33" s="11">
        <f>+G34</f>
        <v>350621</v>
      </c>
      <c r="H33" s="11">
        <f>+H34</f>
        <v>350621</v>
      </c>
      <c r="I33" s="11">
        <f>+I34</f>
        <v>350621</v>
      </c>
      <c r="J33" s="11">
        <f>+J34</f>
        <v>20900</v>
      </c>
      <c r="K33" s="11">
        <f>I33-J33</f>
        <v>329721</v>
      </c>
      <c r="L33" s="11">
        <f>+L34</f>
        <v>7035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320621</v>
      </c>
      <c r="E34" s="11">
        <v>340621</v>
      </c>
      <c r="F34" s="11">
        <v>330621</v>
      </c>
      <c r="G34" s="11">
        <v>350621</v>
      </c>
      <c r="H34" s="11">
        <v>350621</v>
      </c>
      <c r="I34" s="11">
        <v>350621</v>
      </c>
      <c r="J34" s="11">
        <v>20900</v>
      </c>
      <c r="K34" s="11">
        <f>I34-J34</f>
        <v>329721</v>
      </c>
      <c r="L34" s="11">
        <v>7035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20000</v>
      </c>
      <c r="G35" s="11">
        <v>30000</v>
      </c>
      <c r="H35" s="11">
        <v>30000</v>
      </c>
      <c r="I35" s="11">
        <v>30000</v>
      </c>
      <c r="J35" s="11">
        <v>16571</v>
      </c>
      <c r="K35" s="11">
        <f>I35-J35</f>
        <v>13429</v>
      </c>
      <c r="L35" s="11">
        <v>17736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30000</v>
      </c>
      <c r="E36" s="11">
        <v>0</v>
      </c>
      <c r="F36" s="11">
        <v>30000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0</v>
      </c>
    </row>
    <row r="37" spans="1:12" s="6" customFormat="1" ht="33" x14ac:dyDescent="0.25">
      <c r="A37" s="10" t="s">
        <v>93</v>
      </c>
      <c r="B37" s="10" t="s">
        <v>94</v>
      </c>
      <c r="C37" s="10" t="s">
        <v>95</v>
      </c>
      <c r="D37" s="11">
        <f>+D38+D40+D41+D43</f>
        <v>0</v>
      </c>
      <c r="E37" s="11">
        <f>+E38+E40+E41+E43</f>
        <v>0</v>
      </c>
      <c r="F37" s="11">
        <f>+F38+F40+F41+F43</f>
        <v>1999000</v>
      </c>
      <c r="G37" s="11">
        <f>+G38+G40+G41+G43</f>
        <v>2373000</v>
      </c>
      <c r="H37" s="11">
        <f>+H38+H40+H41+H43</f>
        <v>2372861</v>
      </c>
      <c r="I37" s="11">
        <f>+I38+I40+I41+I43</f>
        <v>2295879</v>
      </c>
      <c r="J37" s="11">
        <f>+J38+J40+J41+J43</f>
        <v>2278972</v>
      </c>
      <c r="K37" s="11">
        <f>I37-J37</f>
        <v>16907</v>
      </c>
      <c r="L37" s="11">
        <f>+L38+L40+L41+L43</f>
        <v>2334396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1785000</v>
      </c>
      <c r="G38" s="11">
        <f>G39</f>
        <v>2144000</v>
      </c>
      <c r="H38" s="11">
        <f>H39</f>
        <v>2143861</v>
      </c>
      <c r="I38" s="11">
        <f>I39</f>
        <v>2066879</v>
      </c>
      <c r="J38" s="11">
        <f>J39</f>
        <v>2063904</v>
      </c>
      <c r="K38" s="11">
        <f>I38-J38</f>
        <v>2975</v>
      </c>
      <c r="L38" s="11">
        <f>L39</f>
        <v>2119328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1785000</v>
      </c>
      <c r="G39" s="11">
        <v>2144000</v>
      </c>
      <c r="H39" s="11">
        <v>2143861</v>
      </c>
      <c r="I39" s="11">
        <v>2066879</v>
      </c>
      <c r="J39" s="11">
        <v>2063904</v>
      </c>
      <c r="K39" s="11">
        <f>I39-J39</f>
        <v>2975</v>
      </c>
      <c r="L39" s="11">
        <v>2119328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15000</v>
      </c>
      <c r="G40" s="11">
        <v>10000</v>
      </c>
      <c r="H40" s="11">
        <v>10000</v>
      </c>
      <c r="I40" s="11">
        <v>10000</v>
      </c>
      <c r="J40" s="11">
        <v>0</v>
      </c>
      <c r="K40" s="11">
        <f>I40-J40</f>
        <v>10000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195000</v>
      </c>
      <c r="G41" s="11">
        <f>G42</f>
        <v>215000</v>
      </c>
      <c r="H41" s="11">
        <f>H42</f>
        <v>215000</v>
      </c>
      <c r="I41" s="11">
        <f>I42</f>
        <v>215000</v>
      </c>
      <c r="J41" s="11">
        <f>J42</f>
        <v>212068</v>
      </c>
      <c r="K41" s="11">
        <f>I41-J41</f>
        <v>2932</v>
      </c>
      <c r="L41" s="11">
        <f>L42</f>
        <v>212068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195000</v>
      </c>
      <c r="G42" s="11">
        <v>215000</v>
      </c>
      <c r="H42" s="11">
        <v>215000</v>
      </c>
      <c r="I42" s="11">
        <v>215000</v>
      </c>
      <c r="J42" s="11">
        <v>212068</v>
      </c>
      <c r="K42" s="11">
        <f>I42-J42</f>
        <v>2932</v>
      </c>
      <c r="L42" s="11">
        <v>212068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4000</v>
      </c>
      <c r="G43" s="11">
        <f>G44</f>
        <v>4000</v>
      </c>
      <c r="H43" s="11">
        <f>H44</f>
        <v>4000</v>
      </c>
      <c r="I43" s="11">
        <f>I44</f>
        <v>4000</v>
      </c>
      <c r="J43" s="11">
        <f>J44</f>
        <v>3000</v>
      </c>
      <c r="K43" s="11">
        <f>I43-J43</f>
        <v>1000</v>
      </c>
      <c r="L43" s="11">
        <f>L44</f>
        <v>3000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4000</v>
      </c>
      <c r="G44" s="11">
        <v>4000</v>
      </c>
      <c r="H44" s="11">
        <v>4000</v>
      </c>
      <c r="I44" s="11">
        <v>4000</v>
      </c>
      <c r="J44" s="11">
        <v>3000</v>
      </c>
      <c r="K44" s="11">
        <f>I44-J44</f>
        <v>1000</v>
      </c>
      <c r="L44" s="11">
        <v>3000</v>
      </c>
    </row>
    <row r="45" spans="1:12" s="6" customFormat="1" ht="33" x14ac:dyDescent="0.25">
      <c r="A45" s="10" t="s">
        <v>117</v>
      </c>
      <c r="B45" s="10" t="s">
        <v>118</v>
      </c>
      <c r="C45" s="10" t="s">
        <v>119</v>
      </c>
      <c r="D45" s="11">
        <f>D46+D52</f>
        <v>262000</v>
      </c>
      <c r="E45" s="11">
        <f>E46+E52</f>
        <v>450000</v>
      </c>
      <c r="F45" s="11">
        <f>F46+F52</f>
        <v>1639741</v>
      </c>
      <c r="G45" s="11">
        <f>G46+G52</f>
        <v>2259141</v>
      </c>
      <c r="H45" s="11">
        <f>H46+H52</f>
        <v>2259141</v>
      </c>
      <c r="I45" s="11">
        <f>I46+I52</f>
        <v>2253506</v>
      </c>
      <c r="J45" s="11">
        <f>J46+J52</f>
        <v>1235873</v>
      </c>
      <c r="K45" s="11">
        <f>I45-J45</f>
        <v>1017633</v>
      </c>
      <c r="L45" s="11">
        <f>L46+L52</f>
        <v>705592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+D47+D49+D50+D51</f>
        <v>10000</v>
      </c>
      <c r="E46" s="11">
        <f>+E47+E49+E50+E51</f>
        <v>98000</v>
      </c>
      <c r="F46" s="11">
        <f>+F47+F49+F50+F51</f>
        <v>1233741</v>
      </c>
      <c r="G46" s="11">
        <f>+G47+G49+G50+G51</f>
        <v>1547141</v>
      </c>
      <c r="H46" s="11">
        <f>+H47+H49+H50+H51</f>
        <v>1547141</v>
      </c>
      <c r="I46" s="11">
        <f>+I47+I49+I50+I51</f>
        <v>1541506</v>
      </c>
      <c r="J46" s="11">
        <f>+J47+J49+J50+J51</f>
        <v>891456</v>
      </c>
      <c r="K46" s="11">
        <f>I46-J46</f>
        <v>650050</v>
      </c>
      <c r="L46" s="11">
        <f>+L47+L49+L50+L51</f>
        <v>460848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f>D48</f>
        <v>0</v>
      </c>
      <c r="E47" s="11">
        <f>E48</f>
        <v>42500</v>
      </c>
      <c r="F47" s="11">
        <f>F48</f>
        <v>159100</v>
      </c>
      <c r="G47" s="11">
        <f>G48</f>
        <v>300600</v>
      </c>
      <c r="H47" s="11">
        <f>H48</f>
        <v>300600</v>
      </c>
      <c r="I47" s="11">
        <f>I48</f>
        <v>294965</v>
      </c>
      <c r="J47" s="11">
        <f>J48</f>
        <v>234536</v>
      </c>
      <c r="K47" s="11">
        <f>I47-J47</f>
        <v>60429</v>
      </c>
      <c r="L47" s="11">
        <f>L48</f>
        <v>221997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42500</v>
      </c>
      <c r="F48" s="11">
        <v>159100</v>
      </c>
      <c r="G48" s="11">
        <v>300600</v>
      </c>
      <c r="H48" s="11">
        <v>300600</v>
      </c>
      <c r="I48" s="11">
        <v>294965</v>
      </c>
      <c r="J48" s="11">
        <v>234536</v>
      </c>
      <c r="K48" s="11">
        <f>I48-J48</f>
        <v>60429</v>
      </c>
      <c r="L48" s="11">
        <v>221997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12000</v>
      </c>
      <c r="F49" s="11">
        <v>335500</v>
      </c>
      <c r="G49" s="11">
        <v>383400</v>
      </c>
      <c r="H49" s="11">
        <v>383400</v>
      </c>
      <c r="I49" s="11">
        <v>383400</v>
      </c>
      <c r="J49" s="11">
        <v>63260</v>
      </c>
      <c r="K49" s="11">
        <f>I49-J49</f>
        <v>320140</v>
      </c>
      <c r="L49" s="11">
        <v>70049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10000</v>
      </c>
      <c r="E50" s="11">
        <v>13500</v>
      </c>
      <c r="F50" s="11">
        <v>10000</v>
      </c>
      <c r="G50" s="11">
        <v>13500</v>
      </c>
      <c r="H50" s="11">
        <v>13500</v>
      </c>
      <c r="I50" s="11">
        <v>13500</v>
      </c>
      <c r="J50" s="11">
        <v>13300</v>
      </c>
      <c r="K50" s="11">
        <f>I50-J50</f>
        <v>200</v>
      </c>
      <c r="L50" s="11">
        <v>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30000</v>
      </c>
      <c r="F51" s="11">
        <v>729141</v>
      </c>
      <c r="G51" s="11">
        <v>849641</v>
      </c>
      <c r="H51" s="11">
        <v>849641</v>
      </c>
      <c r="I51" s="11">
        <v>849641</v>
      </c>
      <c r="J51" s="11">
        <v>580360</v>
      </c>
      <c r="K51" s="11">
        <f>I51-J51</f>
        <v>269281</v>
      </c>
      <c r="L51" s="11">
        <v>168802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D53+D54+D56</f>
        <v>252000</v>
      </c>
      <c r="E52" s="11">
        <f>E53+E54+E56</f>
        <v>352000</v>
      </c>
      <c r="F52" s="11">
        <f>F53+F54+F56</f>
        <v>406000</v>
      </c>
      <c r="G52" s="11">
        <f>G53+G54+G56</f>
        <v>712000</v>
      </c>
      <c r="H52" s="11">
        <f>H53+H54+H56</f>
        <v>712000</v>
      </c>
      <c r="I52" s="11">
        <f>I53+I54+I56</f>
        <v>712000</v>
      </c>
      <c r="J52" s="11">
        <f>J53+J54+J56</f>
        <v>344417</v>
      </c>
      <c r="K52" s="11">
        <f>I52-J52</f>
        <v>367583</v>
      </c>
      <c r="L52" s="11">
        <f>L53+L54+L56</f>
        <v>244744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85000</v>
      </c>
      <c r="F53" s="11">
        <v>74000</v>
      </c>
      <c r="G53" s="11">
        <v>159000</v>
      </c>
      <c r="H53" s="11">
        <v>159000</v>
      </c>
      <c r="I53" s="11">
        <v>159000</v>
      </c>
      <c r="J53" s="11">
        <v>0</v>
      </c>
      <c r="K53" s="11">
        <f>I53-J53</f>
        <v>159000</v>
      </c>
      <c r="L53" s="11">
        <v>12857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0</v>
      </c>
      <c r="E54" s="11">
        <f>E55</f>
        <v>0</v>
      </c>
      <c r="F54" s="11">
        <f>F55</f>
        <v>80000</v>
      </c>
      <c r="G54" s="11">
        <f>G55</f>
        <v>236000</v>
      </c>
      <c r="H54" s="11">
        <f>H55</f>
        <v>236000</v>
      </c>
      <c r="I54" s="11">
        <f>I55</f>
        <v>236000</v>
      </c>
      <c r="J54" s="11">
        <f>J55</f>
        <v>166238</v>
      </c>
      <c r="K54" s="11">
        <f>I54-J54</f>
        <v>69762</v>
      </c>
      <c r="L54" s="11">
        <f>L55</f>
        <v>231887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80000</v>
      </c>
      <c r="G55" s="11">
        <v>236000</v>
      </c>
      <c r="H55" s="11">
        <v>236000</v>
      </c>
      <c r="I55" s="11">
        <v>236000</v>
      </c>
      <c r="J55" s="11">
        <v>166238</v>
      </c>
      <c r="K55" s="11">
        <f>I55-J55</f>
        <v>69762</v>
      </c>
      <c r="L55" s="11">
        <v>231887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252000</v>
      </c>
      <c r="E56" s="11">
        <v>267000</v>
      </c>
      <c r="F56" s="11">
        <v>252000</v>
      </c>
      <c r="G56" s="11">
        <v>317000</v>
      </c>
      <c r="H56" s="11">
        <v>317000</v>
      </c>
      <c r="I56" s="11">
        <v>317000</v>
      </c>
      <c r="J56" s="11">
        <v>178179</v>
      </c>
      <c r="K56" s="11">
        <f>I56-J56</f>
        <v>138821</v>
      </c>
      <c r="L56" s="11">
        <v>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f>+D58+D61</f>
        <v>423500</v>
      </c>
      <c r="E57" s="11">
        <f>+E58+E61</f>
        <v>12543183</v>
      </c>
      <c r="F57" s="11">
        <f>+F58+F61</f>
        <v>473500</v>
      </c>
      <c r="G57" s="11">
        <f>+G58+G61</f>
        <v>12651183</v>
      </c>
      <c r="H57" s="11">
        <f>+H58+H61</f>
        <v>12651183</v>
      </c>
      <c r="I57" s="11">
        <f>+I58+I61</f>
        <v>12651183</v>
      </c>
      <c r="J57" s="11">
        <f>+J58+J61</f>
        <v>9138862</v>
      </c>
      <c r="K57" s="11">
        <f>I57-J57</f>
        <v>3512321</v>
      </c>
      <c r="L57" s="11">
        <f>+L58+L61</f>
        <v>53351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D59</f>
        <v>423500</v>
      </c>
      <c r="E58" s="11">
        <f>E59</f>
        <v>12543183</v>
      </c>
      <c r="F58" s="11">
        <f>F59</f>
        <v>466500</v>
      </c>
      <c r="G58" s="11">
        <f>G59</f>
        <v>12641183</v>
      </c>
      <c r="H58" s="11">
        <f>H59</f>
        <v>12641183</v>
      </c>
      <c r="I58" s="11">
        <f>I59</f>
        <v>12641183</v>
      </c>
      <c r="J58" s="11">
        <f>J59</f>
        <v>9134839</v>
      </c>
      <c r="K58" s="11">
        <f>I58-J58</f>
        <v>3506344</v>
      </c>
      <c r="L58" s="11">
        <f>L59</f>
        <v>48989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D60</f>
        <v>423500</v>
      </c>
      <c r="E59" s="11">
        <f>E60</f>
        <v>12543183</v>
      </c>
      <c r="F59" s="11">
        <f>F60</f>
        <v>466500</v>
      </c>
      <c r="G59" s="11">
        <f>G60</f>
        <v>12641183</v>
      </c>
      <c r="H59" s="11">
        <f>H60</f>
        <v>12641183</v>
      </c>
      <c r="I59" s="11">
        <f>I60</f>
        <v>12641183</v>
      </c>
      <c r="J59" s="11">
        <f>J60</f>
        <v>9134839</v>
      </c>
      <c r="K59" s="11">
        <f>I59-J59</f>
        <v>3506344</v>
      </c>
      <c r="L59" s="11">
        <f>L60</f>
        <v>48989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423500</v>
      </c>
      <c r="E60" s="11">
        <v>12543183</v>
      </c>
      <c r="F60" s="11">
        <v>466500</v>
      </c>
      <c r="G60" s="11">
        <v>12641183</v>
      </c>
      <c r="H60" s="11">
        <v>12641183</v>
      </c>
      <c r="I60" s="11">
        <v>12641183</v>
      </c>
      <c r="J60" s="11">
        <v>9134839</v>
      </c>
      <c r="K60" s="11">
        <f>I60-J60</f>
        <v>3506344</v>
      </c>
      <c r="L60" s="11">
        <v>48989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+D62</f>
        <v>0</v>
      </c>
      <c r="E61" s="11">
        <f>+E62</f>
        <v>0</v>
      </c>
      <c r="F61" s="11">
        <f>+F62</f>
        <v>7000</v>
      </c>
      <c r="G61" s="11">
        <f>+G62</f>
        <v>10000</v>
      </c>
      <c r="H61" s="11">
        <f>+H62</f>
        <v>10000</v>
      </c>
      <c r="I61" s="11">
        <f>+I62</f>
        <v>10000</v>
      </c>
      <c r="J61" s="11">
        <f>+J62</f>
        <v>4023</v>
      </c>
      <c r="K61" s="11">
        <f>I61-J61</f>
        <v>5977</v>
      </c>
      <c r="L61" s="11">
        <f>+L62</f>
        <v>4362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7000</v>
      </c>
      <c r="G62" s="11">
        <v>10000</v>
      </c>
      <c r="H62" s="11">
        <v>10000</v>
      </c>
      <c r="I62" s="11">
        <v>10000</v>
      </c>
      <c r="J62" s="11">
        <v>4023</v>
      </c>
      <c r="K62" s="11">
        <f>I62-J62</f>
        <v>5977</v>
      </c>
      <c r="L62" s="11">
        <v>4362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-26876</v>
      </c>
      <c r="K63" s="11">
        <f>I63-J63</f>
        <v>26876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13946</v>
      </c>
      <c r="K64" s="11">
        <f>I64-J64</f>
        <v>-13946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-26876</v>
      </c>
      <c r="K65" s="11">
        <f>I65-J65</f>
        <v>26876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-40822</v>
      </c>
      <c r="K66" s="11">
        <f>I66-J66</f>
        <v>40822</v>
      </c>
      <c r="L66" s="11"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  <c r="L67" s="9"/>
    </row>
    <row r="68" spans="1:12" x14ac:dyDescent="0.25">
      <c r="A68" s="13" t="s">
        <v>183</v>
      </c>
      <c r="B68" s="13"/>
      <c r="C68" s="13"/>
      <c r="D68" s="13"/>
      <c r="E68" s="13" t="s">
        <v>185</v>
      </c>
      <c r="F68" s="13"/>
      <c r="G68" s="13"/>
      <c r="H68" s="13"/>
      <c r="I68" s="13"/>
      <c r="J68" s="13"/>
      <c r="K68" s="13"/>
      <c r="L68" s="13"/>
    </row>
    <row r="69" spans="1:12" x14ac:dyDescent="0.25">
      <c r="A69" s="3" t="s">
        <v>184</v>
      </c>
      <c r="B69" s="3"/>
      <c r="C69" s="3"/>
      <c r="D69" s="3"/>
      <c r="E69" s="3"/>
      <c r="F69" s="3"/>
      <c r="G69" s="3"/>
      <c r="H69" s="3"/>
      <c r="I69" s="3" t="s">
        <v>186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4">
    <mergeCell ref="K6:K10"/>
    <mergeCell ref="L6:L10"/>
    <mergeCell ref="A68:D68"/>
    <mergeCell ref="A69:D69"/>
    <mergeCell ref="E68:H68"/>
    <mergeCell ref="E69:H69"/>
    <mergeCell ref="I68:L68"/>
    <mergeCell ref="I69:L6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2025-01-31T08:28:34Z</dcterms:created>
  <dcterms:modified xsi:type="dcterms:W3CDTF">2025-01-31T08:28:41Z</dcterms:modified>
</cp:coreProperties>
</file>